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60" windowWidth="19440" windowHeight="11700"/>
  </bookViews>
  <sheets>
    <sheet name="CRONOGRAMA  FISICO FINANÇEIRO" sheetId="8" r:id="rId1"/>
  </sheets>
  <definedNames>
    <definedName name="_xlnm.Print_Area" localSheetId="0">'CRONOGRAMA  FISICO FINANÇEIRO'!$A$1:$M$36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8"/>
  <c r="H25"/>
  <c r="L32" l="1"/>
  <c r="J32"/>
  <c r="L33" l="1"/>
  <c r="L34" s="1"/>
  <c r="J33"/>
  <c r="J34" s="1"/>
  <c r="D18" l="1"/>
  <c r="H18"/>
  <c r="F18"/>
  <c r="H19"/>
  <c r="F19"/>
  <c r="D19"/>
  <c r="F21"/>
  <c r="D21"/>
  <c r="H21"/>
  <c r="H22" l="1"/>
  <c r="F22"/>
  <c r="D22"/>
  <c r="H20"/>
  <c r="F20"/>
  <c r="D20"/>
  <c r="F24"/>
  <c r="D24"/>
  <c r="H24"/>
  <c r="H30"/>
  <c r="D30"/>
  <c r="F30"/>
  <c r="F23"/>
  <c r="H23"/>
  <c r="D23"/>
  <c r="H12"/>
  <c r="D12"/>
  <c r="F12"/>
  <c r="D16"/>
  <c r="H16"/>
  <c r="F16"/>
  <c r="M32"/>
  <c r="H26"/>
  <c r="D26"/>
  <c r="F26"/>
  <c r="H13"/>
  <c r="F13"/>
  <c r="D13"/>
  <c r="H11"/>
  <c r="F11"/>
  <c r="D11"/>
  <c r="F29"/>
  <c r="H29"/>
  <c r="D29"/>
  <c r="D27" l="1"/>
  <c r="H27"/>
  <c r="F27"/>
  <c r="D31"/>
  <c r="H31"/>
  <c r="F31"/>
  <c r="D28"/>
  <c r="F28"/>
  <c r="H28"/>
  <c r="H17"/>
  <c r="D17"/>
  <c r="F17"/>
  <c r="H14"/>
  <c r="F14"/>
  <c r="D14"/>
  <c r="F15"/>
  <c r="D15"/>
  <c r="H15"/>
  <c r="F32" l="1"/>
  <c r="H32"/>
  <c r="D32"/>
  <c r="H33" l="1"/>
  <c r="H34" s="1"/>
  <c r="D34"/>
  <c r="D33"/>
  <c r="F33"/>
  <c r="F34" s="1"/>
  <c r="H35" l="1"/>
  <c r="J35" s="1"/>
  <c r="L35" s="1"/>
  <c r="M33"/>
  <c r="M34" s="1"/>
  <c r="C34" s="1"/>
  <c r="I34" l="1"/>
  <c r="K34"/>
  <c r="E34"/>
  <c r="G34"/>
  <c r="G35" l="1"/>
  <c r="I35" s="1"/>
  <c r="K35" s="1"/>
</calcChain>
</file>

<file path=xl/sharedStrings.xml><?xml version="1.0" encoding="utf-8"?>
<sst xmlns="http://schemas.openxmlformats.org/spreadsheetml/2006/main" count="68" uniqueCount="59">
  <si>
    <t>SERVIÇOS PRELIMINARES</t>
  </si>
  <si>
    <t>FUNDAÇÕES E SONDAGENS</t>
  </si>
  <si>
    <t>ESTRUTURA</t>
  </si>
  <si>
    <t>INST. ELÉT./TELEFÔNICA/CABEAMENTO ESTRUTURADO</t>
  </si>
  <si>
    <t>INSTALAÇÕES HIDRO-SANITÁRIAS</t>
  </si>
  <si>
    <t>ALVENARIAS E DIVISÓRIAS</t>
  </si>
  <si>
    <t>IMPERMEABILIZAÇÃO</t>
  </si>
  <si>
    <t>ESQUADRIAS METÁLICAS</t>
  </si>
  <si>
    <t>VIDROS</t>
  </si>
  <si>
    <t>REVESTIMENTO DE PAREDES</t>
  </si>
  <si>
    <t>REVESTIMENTO DE PISO</t>
  </si>
  <si>
    <t>ADMINISTRAÇÃO - MENSALISTAS</t>
  </si>
  <si>
    <t>PINTURA</t>
  </si>
  <si>
    <t>DIVERSOS</t>
  </si>
  <si>
    <t>Total</t>
  </si>
  <si>
    <t>COBERTURAS</t>
  </si>
  <si>
    <t>1º MÊS</t>
  </si>
  <si>
    <t>2º MÊS</t>
  </si>
  <si>
    <t>ITEM</t>
  </si>
  <si>
    <t>Discriminação</t>
  </si>
  <si>
    <t>%</t>
  </si>
  <si>
    <t>R$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</si>
  <si>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</si>
  <si>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</si>
  <si>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</si>
  <si>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</si>
  <si>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</si>
  <si>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</si>
  <si>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</si>
  <si>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</si>
  <si>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</si>
  <si>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</si>
  <si>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</si>
  <si>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</si>
  <si>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14.0</t>
  </si>
  <si>
    <t>15.0</t>
  </si>
  <si>
    <t>16.0</t>
  </si>
  <si>
    <t>17.0</t>
  </si>
  <si>
    <t>Sub - Total</t>
  </si>
  <si>
    <t>3º MÊS</t>
  </si>
  <si>
    <t>4º MÊS</t>
  </si>
  <si>
    <t>CORPO DE BOMBEIROS MILITAR DO ESTADO DE GOIÁS</t>
  </si>
  <si>
    <t>TOTAIS ACUMULADOS</t>
  </si>
  <si>
    <t xml:space="preserve">TOTAL </t>
  </si>
  <si>
    <t>SERVIÇOS EM TERRA</t>
  </si>
  <si>
    <t>ESQUADRIAS DE MADEIRA</t>
  </si>
  <si>
    <t>FERRAGENS</t>
  </si>
  <si>
    <t>CRONOGRAMA FÍSICO FINANCEIRO</t>
  </si>
  <si>
    <t>TRANSPORTE</t>
  </si>
  <si>
    <t>ESTRUTURAS METÁLICAS</t>
  </si>
  <si>
    <t>18.0</t>
  </si>
  <si>
    <t>19.0</t>
  </si>
  <si>
    <t>20.0</t>
  </si>
  <si>
    <t>21.0</t>
  </si>
  <si>
    <t>REFORMA DE OBM - 9ª CIBM/INHUMAS</t>
  </si>
  <si>
    <t>22.0</t>
  </si>
  <si>
    <t>FORRO</t>
  </si>
  <si>
    <t>BDI (24,97%)</t>
  </si>
  <si>
    <t xml:space="preserve">CAP QOC BM    Renato Mendes da Silva    Eng. Civil  CREA 11887/D-GO  62 3201-6374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</si>
</sst>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9">
    <xf numFmtId="0" fontId="0" fillId="0" borderId="0" xfId="0"/>
    <xf numFmtId="0" fontId="7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4" fillId="0" borderId="13" xfId="2" applyFont="1" applyBorder="1"/>
    <xf numFmtId="0" fontId="1" fillId="0" borderId="1" xfId="0" applyFont="1" applyBorder="1" applyAlignment="1">
      <alignment horizontal="left"/>
    </xf>
    <xf numFmtId="0" fontId="4" fillId="0" borderId="12" xfId="2" applyBorder="1"/>
    <xf numFmtId="0" fontId="7" fillId="0" borderId="14" xfId="2" applyFont="1" applyBorder="1" applyAlignment="1">
      <alignment horizontal="center"/>
    </xf>
    <xf numFmtId="0" fontId="4" fillId="0" borderId="7" xfId="2" applyBorder="1" applyAlignment="1">
      <alignment horizontal="center"/>
    </xf>
    <xf numFmtId="0" fontId="7" fillId="0" borderId="8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4" fillId="0" borderId="15" xfId="2" applyBorder="1" applyAlignment="1">
      <alignment horizontal="center"/>
    </xf>
    <xf numFmtId="43" fontId="6" fillId="0" borderId="16" xfId="1" applyFont="1" applyBorder="1" applyAlignment="1">
      <alignment horizontal="center"/>
    </xf>
    <xf numFmtId="0" fontId="5" fillId="0" borderId="16" xfId="2" applyFont="1" applyBorder="1" applyAlignment="1">
      <alignment horizontal="left"/>
    </xf>
    <xf numFmtId="43" fontId="5" fillId="0" borderId="16" xfId="1" applyFont="1" applyBorder="1" applyAlignment="1">
      <alignment horizontal="center"/>
    </xf>
    <xf numFmtId="43" fontId="5" fillId="0" borderId="17" xfId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164" fontId="6" fillId="0" borderId="1" xfId="3" applyFont="1" applyBorder="1" applyAlignment="1">
      <alignment horizontal="center"/>
    </xf>
    <xf numFmtId="164" fontId="6" fillId="0" borderId="8" xfId="3" applyFont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164" fontId="6" fillId="3" borderId="1" xfId="3" applyFont="1" applyFill="1" applyBorder="1" applyAlignment="1">
      <alignment horizontal="center"/>
    </xf>
    <xf numFmtId="0" fontId="4" fillId="0" borderId="0" xfId="2" applyAlignment="1">
      <alignment horizontal="center"/>
    </xf>
    <xf numFmtId="0" fontId="6" fillId="2" borderId="1" xfId="2" applyFont="1" applyFill="1" applyBorder="1" applyAlignment="1">
      <alignment horizontal="center"/>
    </xf>
    <xf numFmtId="164" fontId="6" fillId="2" borderId="1" xfId="3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10" workbookViewId="0">
      <selection activeCell="P19" sqref="P19"/>
    </sheetView>
  </sheetViews>
  <sheetFormatPr defaultColWidth="8.85546875" defaultRowHeight="15"/>
  <cols>
    <col min="1" max="1" width="5.28515625" bestFit="1" customWidth="1"/>
    <col min="2" max="2" width="49.28515625" customWidth="1"/>
    <col min="3" max="3" width="9.42578125" bestFit="1" customWidth="1"/>
    <col min="4" max="4" width="14.28515625" bestFit="1" customWidth="1"/>
    <col min="5" max="5" width="9.42578125" bestFit="1" customWidth="1"/>
    <col min="6" max="6" width="14.28515625" bestFit="1" customWidth="1"/>
    <col min="7" max="7" width="9.7109375" bestFit="1" customWidth="1"/>
    <col min="8" max="8" width="14.28515625" bestFit="1" customWidth="1"/>
    <col min="9" max="9" width="8.42578125" hidden="1" customWidth="1"/>
    <col min="10" max="10" width="14.28515625" hidden="1" customWidth="1"/>
    <col min="11" max="11" width="9.7109375" hidden="1" customWidth="1"/>
    <col min="12" max="12" width="14.28515625" hidden="1" customWidth="1"/>
    <col min="13" max="13" width="23.140625" customWidth="1"/>
  </cols>
  <sheetData>
    <row r="1" spans="1:1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" customHeight="1">
      <c r="A4" s="34" t="s">
        <v>54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1:13" ht="1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3" ht="15.75" customHeight="1" thickBo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15" customHeight="1">
      <c r="A7" s="43" t="s">
        <v>47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ht="23.25" customHeight="1" thickBo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1:13">
      <c r="A9" s="7"/>
      <c r="B9" s="5"/>
      <c r="C9" s="33" t="s">
        <v>16</v>
      </c>
      <c r="D9" s="33"/>
      <c r="E9" s="33" t="s">
        <v>17</v>
      </c>
      <c r="F9" s="33"/>
      <c r="G9" s="31" t="s">
        <v>39</v>
      </c>
      <c r="H9" s="32"/>
      <c r="I9" s="31" t="s">
        <v>39</v>
      </c>
      <c r="J9" s="32"/>
      <c r="K9" s="31" t="s">
        <v>40</v>
      </c>
      <c r="L9" s="32"/>
      <c r="M9" s="8"/>
    </row>
    <row r="10" spans="1:13">
      <c r="A10" s="9" t="s">
        <v>18</v>
      </c>
      <c r="B10" s="1" t="s">
        <v>19</v>
      </c>
      <c r="C10" s="2" t="s">
        <v>20</v>
      </c>
      <c r="D10" s="2" t="s">
        <v>21</v>
      </c>
      <c r="E10" s="2" t="s">
        <v>20</v>
      </c>
      <c r="F10" s="2" t="s">
        <v>21</v>
      </c>
      <c r="G10" s="2" t="s">
        <v>20</v>
      </c>
      <c r="H10" s="2" t="s">
        <v>21</v>
      </c>
      <c r="I10" s="2" t="s">
        <v>20</v>
      </c>
      <c r="J10" s="2" t="s">
        <v>21</v>
      </c>
      <c r="K10" s="2" t="s">
        <v>20</v>
      </c>
      <c r="L10" s="2" t="s">
        <v>21</v>
      </c>
      <c r="M10" s="10" t="s">
        <v>14</v>
      </c>
    </row>
    <row r="11" spans="1:13" ht="15.75">
      <c r="A11" s="24" t="s">
        <v>22</v>
      </c>
      <c r="B11" s="6" t="s">
        <v>0</v>
      </c>
      <c r="C11" s="22">
        <v>85</v>
      </c>
      <c r="D11" s="23">
        <f>C11/100*M11</f>
        <v>11577.867</v>
      </c>
      <c r="E11" s="22">
        <v>15</v>
      </c>
      <c r="F11" s="23">
        <f>E11/100*M11</f>
        <v>2043.153</v>
      </c>
      <c r="G11" s="23">
        <v>0</v>
      </c>
      <c r="H11" s="23">
        <f>G11/100*M11</f>
        <v>0</v>
      </c>
      <c r="I11" s="23">
        <v>0</v>
      </c>
      <c r="J11" s="23">
        <v>0</v>
      </c>
      <c r="K11" s="23">
        <v>0</v>
      </c>
      <c r="L11" s="23">
        <v>0</v>
      </c>
      <c r="M11" s="21">
        <v>13621.02</v>
      </c>
    </row>
    <row r="12" spans="1:13" ht="15.75">
      <c r="A12" s="9" t="s">
        <v>23</v>
      </c>
      <c r="B12" s="6" t="s">
        <v>48</v>
      </c>
      <c r="C12" s="22">
        <v>50</v>
      </c>
      <c r="D12" s="23">
        <f>C12/100*M12</f>
        <v>2800.2550000000001</v>
      </c>
      <c r="E12" s="22">
        <v>25</v>
      </c>
      <c r="F12" s="23">
        <f t="shared" ref="F12:F31" si="0">E12/100*M12</f>
        <v>1400.1275000000001</v>
      </c>
      <c r="G12" s="22">
        <v>25</v>
      </c>
      <c r="H12" s="23">
        <f>G12/100*M12</f>
        <v>1400.1275000000001</v>
      </c>
      <c r="I12" s="23">
        <v>0</v>
      </c>
      <c r="J12" s="23">
        <v>0</v>
      </c>
      <c r="K12" s="23">
        <v>0</v>
      </c>
      <c r="L12" s="23">
        <v>0</v>
      </c>
      <c r="M12" s="21">
        <v>5600.51</v>
      </c>
    </row>
    <row r="13" spans="1:13" ht="15.75">
      <c r="A13" s="9" t="s">
        <v>24</v>
      </c>
      <c r="B13" s="6" t="s">
        <v>44</v>
      </c>
      <c r="C13" s="22">
        <v>80</v>
      </c>
      <c r="D13" s="23">
        <f t="shared" ref="D13:D31" si="1">C13/100*M13</f>
        <v>2059.3520000000003</v>
      </c>
      <c r="E13" s="22">
        <v>20</v>
      </c>
      <c r="F13" s="23">
        <f t="shared" si="0"/>
        <v>514.83800000000008</v>
      </c>
      <c r="G13" s="22">
        <v>0</v>
      </c>
      <c r="H13" s="23">
        <f t="shared" ref="H13:H31" si="2">G13/100*M13</f>
        <v>0</v>
      </c>
      <c r="I13" s="23">
        <v>0</v>
      </c>
      <c r="J13" s="23">
        <v>0</v>
      </c>
      <c r="K13" s="23">
        <v>0</v>
      </c>
      <c r="L13" s="23">
        <v>0</v>
      </c>
      <c r="M13" s="21">
        <v>2574.19</v>
      </c>
    </row>
    <row r="14" spans="1:13" ht="15.75">
      <c r="A14" s="9" t="s">
        <v>25</v>
      </c>
      <c r="B14" s="6" t="s">
        <v>1</v>
      </c>
      <c r="C14" s="22">
        <v>80</v>
      </c>
      <c r="D14" s="23">
        <f t="shared" si="1"/>
        <v>4918.0186400000002</v>
      </c>
      <c r="E14" s="22">
        <v>20</v>
      </c>
      <c r="F14" s="23">
        <f t="shared" si="0"/>
        <v>1229.5046600000001</v>
      </c>
      <c r="G14" s="22">
        <v>0</v>
      </c>
      <c r="H14" s="23">
        <f t="shared" si="2"/>
        <v>0</v>
      </c>
      <c r="I14" s="23">
        <v>0</v>
      </c>
      <c r="J14" s="23">
        <v>0</v>
      </c>
      <c r="K14" s="23">
        <v>0</v>
      </c>
      <c r="L14" s="23">
        <v>0</v>
      </c>
      <c r="M14" s="21">
        <v>6147.5232999999998</v>
      </c>
    </row>
    <row r="15" spans="1:13" ht="15.75">
      <c r="A15" s="9" t="s">
        <v>26</v>
      </c>
      <c r="B15" s="6" t="s">
        <v>2</v>
      </c>
      <c r="C15" s="22">
        <v>60</v>
      </c>
      <c r="D15" s="23">
        <f t="shared" si="1"/>
        <v>9062.8491599999998</v>
      </c>
      <c r="E15" s="22">
        <v>20</v>
      </c>
      <c r="F15" s="23">
        <f t="shared" si="0"/>
        <v>3020.9497200000001</v>
      </c>
      <c r="G15" s="22">
        <v>20</v>
      </c>
      <c r="H15" s="23">
        <f t="shared" si="2"/>
        <v>3020.9497200000001</v>
      </c>
      <c r="I15" s="23">
        <v>0</v>
      </c>
      <c r="J15" s="23">
        <v>0</v>
      </c>
      <c r="K15" s="23">
        <v>0</v>
      </c>
      <c r="L15" s="23">
        <v>0</v>
      </c>
      <c r="M15" s="21">
        <v>15104.748599999999</v>
      </c>
    </row>
    <row r="16" spans="1:13" ht="15.75">
      <c r="A16" s="9" t="s">
        <v>27</v>
      </c>
      <c r="B16" s="6" t="s">
        <v>3</v>
      </c>
      <c r="C16" s="22">
        <v>20</v>
      </c>
      <c r="D16" s="23">
        <f t="shared" si="1"/>
        <v>3760.3824000000004</v>
      </c>
      <c r="E16" s="22">
        <v>40</v>
      </c>
      <c r="F16" s="23">
        <f t="shared" si="0"/>
        <v>7520.7648000000008</v>
      </c>
      <c r="G16" s="22">
        <v>40</v>
      </c>
      <c r="H16" s="23">
        <f t="shared" si="2"/>
        <v>7520.7648000000008</v>
      </c>
      <c r="I16" s="23">
        <v>0</v>
      </c>
      <c r="J16" s="23">
        <v>0</v>
      </c>
      <c r="K16" s="23">
        <v>0</v>
      </c>
      <c r="L16" s="23">
        <v>0</v>
      </c>
      <c r="M16" s="21">
        <v>18801.912</v>
      </c>
    </row>
    <row r="17" spans="1:13" ht="15.75">
      <c r="A17" s="9" t="s">
        <v>28</v>
      </c>
      <c r="B17" s="6" t="s">
        <v>4</v>
      </c>
      <c r="C17" s="22">
        <v>20</v>
      </c>
      <c r="D17" s="23">
        <f t="shared" si="1"/>
        <v>636.87429999999995</v>
      </c>
      <c r="E17" s="22">
        <v>60</v>
      </c>
      <c r="F17" s="23">
        <f t="shared" si="0"/>
        <v>1910.6228999999998</v>
      </c>
      <c r="G17" s="22">
        <v>20</v>
      </c>
      <c r="H17" s="23">
        <f t="shared" si="2"/>
        <v>636.87429999999995</v>
      </c>
      <c r="I17" s="23">
        <v>0</v>
      </c>
      <c r="J17" s="23">
        <v>0</v>
      </c>
      <c r="K17" s="23">
        <v>0</v>
      </c>
      <c r="L17" s="23">
        <v>0</v>
      </c>
      <c r="M17" s="21">
        <v>3184.3714999999997</v>
      </c>
    </row>
    <row r="18" spans="1:13" ht="15.75">
      <c r="A18" s="9" t="s">
        <v>29</v>
      </c>
      <c r="B18" s="6" t="s">
        <v>5</v>
      </c>
      <c r="C18" s="22">
        <v>20</v>
      </c>
      <c r="D18" s="23">
        <f t="shared" si="1"/>
        <v>2563.4304000000002</v>
      </c>
      <c r="E18" s="22">
        <v>80</v>
      </c>
      <c r="F18" s="23">
        <f t="shared" si="0"/>
        <v>10253.721600000001</v>
      </c>
      <c r="G18" s="25">
        <v>0</v>
      </c>
      <c r="H18" s="26">
        <f t="shared" si="2"/>
        <v>0</v>
      </c>
      <c r="I18" s="23">
        <v>0</v>
      </c>
      <c r="J18" s="23">
        <v>0</v>
      </c>
      <c r="K18" s="23">
        <v>0</v>
      </c>
      <c r="L18" s="23">
        <v>0</v>
      </c>
      <c r="M18" s="21">
        <v>12817.152</v>
      </c>
    </row>
    <row r="19" spans="1:13" ht="15.75">
      <c r="A19" s="9" t="s">
        <v>30</v>
      </c>
      <c r="B19" s="6" t="s">
        <v>6</v>
      </c>
      <c r="C19" s="22">
        <v>80</v>
      </c>
      <c r="D19" s="23">
        <f t="shared" si="1"/>
        <v>760.66343999999992</v>
      </c>
      <c r="E19" s="22">
        <v>20</v>
      </c>
      <c r="F19" s="23">
        <f t="shared" si="0"/>
        <v>190.16585999999998</v>
      </c>
      <c r="G19" s="25">
        <v>0</v>
      </c>
      <c r="H19" s="26">
        <f t="shared" si="2"/>
        <v>0</v>
      </c>
      <c r="I19" s="23">
        <v>0</v>
      </c>
      <c r="J19" s="23">
        <v>0</v>
      </c>
      <c r="K19" s="23">
        <v>0</v>
      </c>
      <c r="L19" s="23">
        <v>0</v>
      </c>
      <c r="M19" s="21">
        <v>950.82929999999988</v>
      </c>
    </row>
    <row r="20" spans="1:13" ht="15.75">
      <c r="A20" s="9" t="s">
        <v>31</v>
      </c>
      <c r="B20" s="6" t="s">
        <v>49</v>
      </c>
      <c r="C20" s="22">
        <v>40</v>
      </c>
      <c r="D20" s="23">
        <f t="shared" si="1"/>
        <v>32778.782220000001</v>
      </c>
      <c r="E20" s="22">
        <v>60</v>
      </c>
      <c r="F20" s="23">
        <f t="shared" si="0"/>
        <v>49168.173329999998</v>
      </c>
      <c r="G20" s="25">
        <v>0</v>
      </c>
      <c r="H20" s="26">
        <f t="shared" si="2"/>
        <v>0</v>
      </c>
      <c r="I20" s="23">
        <v>0</v>
      </c>
      <c r="J20" s="23">
        <v>0</v>
      </c>
      <c r="K20" s="23">
        <v>0</v>
      </c>
      <c r="L20" s="23">
        <v>0</v>
      </c>
      <c r="M20" s="21">
        <v>81946.955549999999</v>
      </c>
    </row>
    <row r="21" spans="1:13" ht="15.75">
      <c r="A21" s="9" t="s">
        <v>32</v>
      </c>
      <c r="B21" s="6" t="s">
        <v>15</v>
      </c>
      <c r="C21" s="22">
        <v>20</v>
      </c>
      <c r="D21" s="23">
        <f t="shared" si="1"/>
        <v>3363.4920000000002</v>
      </c>
      <c r="E21" s="22">
        <v>80</v>
      </c>
      <c r="F21" s="23">
        <f t="shared" si="0"/>
        <v>13453.968000000001</v>
      </c>
      <c r="G21" s="25">
        <v>0</v>
      </c>
      <c r="H21" s="26">
        <f t="shared" si="2"/>
        <v>0</v>
      </c>
      <c r="I21" s="23">
        <v>0</v>
      </c>
      <c r="J21" s="23">
        <v>0</v>
      </c>
      <c r="K21" s="23">
        <v>0</v>
      </c>
      <c r="L21" s="23">
        <v>0</v>
      </c>
      <c r="M21" s="21">
        <v>16817.46</v>
      </c>
    </row>
    <row r="22" spans="1:13" ht="15.75">
      <c r="A22" s="9" t="s">
        <v>33</v>
      </c>
      <c r="B22" s="6" t="s">
        <v>7</v>
      </c>
      <c r="C22" s="4">
        <v>0</v>
      </c>
      <c r="D22" s="20">
        <f t="shared" si="1"/>
        <v>0</v>
      </c>
      <c r="E22" s="22">
        <v>50</v>
      </c>
      <c r="F22" s="23">
        <f t="shared" si="0"/>
        <v>805.44200000000012</v>
      </c>
      <c r="G22" s="22">
        <v>50</v>
      </c>
      <c r="H22" s="23">
        <f t="shared" si="2"/>
        <v>805.44200000000012</v>
      </c>
      <c r="I22" s="23">
        <v>0</v>
      </c>
      <c r="J22" s="23">
        <v>0</v>
      </c>
      <c r="K22" s="23">
        <v>0</v>
      </c>
      <c r="L22" s="23">
        <v>0</v>
      </c>
      <c r="M22" s="21">
        <v>1610.8840000000002</v>
      </c>
    </row>
    <row r="23" spans="1:13" ht="15.75">
      <c r="A23" s="9" t="s">
        <v>34</v>
      </c>
      <c r="B23" s="6" t="s">
        <v>8</v>
      </c>
      <c r="C23" s="4">
        <v>0</v>
      </c>
      <c r="D23" s="20">
        <f t="shared" si="1"/>
        <v>0</v>
      </c>
      <c r="E23" s="22">
        <v>20</v>
      </c>
      <c r="F23" s="23">
        <f t="shared" si="0"/>
        <v>368.25</v>
      </c>
      <c r="G23" s="22">
        <v>80</v>
      </c>
      <c r="H23" s="23">
        <f t="shared" si="2"/>
        <v>1473</v>
      </c>
      <c r="I23" s="23">
        <v>0</v>
      </c>
      <c r="J23" s="23">
        <v>0</v>
      </c>
      <c r="K23" s="23">
        <v>0</v>
      </c>
      <c r="L23" s="23">
        <v>0</v>
      </c>
      <c r="M23" s="21">
        <v>1841.2499999999998</v>
      </c>
    </row>
    <row r="24" spans="1:13" ht="15.75">
      <c r="A24" s="9" t="s">
        <v>35</v>
      </c>
      <c r="B24" s="6" t="s">
        <v>9</v>
      </c>
      <c r="C24" s="4">
        <v>0</v>
      </c>
      <c r="D24" s="20">
        <f t="shared" si="1"/>
        <v>0</v>
      </c>
      <c r="E24" s="22">
        <v>50</v>
      </c>
      <c r="F24" s="23">
        <f t="shared" si="0"/>
        <v>6024.9520000000002</v>
      </c>
      <c r="G24" s="22">
        <v>50</v>
      </c>
      <c r="H24" s="23">
        <f t="shared" si="2"/>
        <v>6024.9520000000002</v>
      </c>
      <c r="I24" s="23">
        <v>0</v>
      </c>
      <c r="J24" s="23">
        <v>0</v>
      </c>
      <c r="K24" s="23">
        <v>0</v>
      </c>
      <c r="L24" s="23">
        <v>0</v>
      </c>
      <c r="M24" s="21">
        <v>12049.904</v>
      </c>
    </row>
    <row r="25" spans="1:13" ht="15.75">
      <c r="A25" s="9" t="s">
        <v>36</v>
      </c>
      <c r="B25" s="6" t="s">
        <v>56</v>
      </c>
      <c r="C25" s="4"/>
      <c r="D25" s="20"/>
      <c r="E25" s="22">
        <v>50</v>
      </c>
      <c r="F25" s="23">
        <f t="shared" si="0"/>
        <v>7950.0950000000003</v>
      </c>
      <c r="G25" s="22">
        <v>50</v>
      </c>
      <c r="H25" s="23">
        <f t="shared" si="2"/>
        <v>7950.0950000000003</v>
      </c>
      <c r="I25" s="23"/>
      <c r="J25" s="23"/>
      <c r="K25" s="23"/>
      <c r="L25" s="23"/>
      <c r="M25" s="21">
        <v>15900.19</v>
      </c>
    </row>
    <row r="26" spans="1:13" ht="15.75">
      <c r="A26" s="9" t="s">
        <v>37</v>
      </c>
      <c r="B26" s="6" t="s">
        <v>10</v>
      </c>
      <c r="C26" s="4">
        <v>0</v>
      </c>
      <c r="D26" s="20">
        <f t="shared" si="1"/>
        <v>0</v>
      </c>
      <c r="E26" s="22">
        <v>50</v>
      </c>
      <c r="F26" s="23">
        <f t="shared" si="0"/>
        <v>5223.1493999999993</v>
      </c>
      <c r="G26" s="22">
        <v>50</v>
      </c>
      <c r="H26" s="23">
        <f t="shared" si="2"/>
        <v>5223.1493999999993</v>
      </c>
      <c r="I26" s="23">
        <v>0</v>
      </c>
      <c r="J26" s="23">
        <v>0</v>
      </c>
      <c r="K26" s="23">
        <v>0</v>
      </c>
      <c r="L26" s="23">
        <v>0</v>
      </c>
      <c r="M26" s="21">
        <v>10446.298799999999</v>
      </c>
    </row>
    <row r="27" spans="1:13" ht="15.75">
      <c r="A27" s="9" t="s">
        <v>50</v>
      </c>
      <c r="B27" s="6" t="s">
        <v>46</v>
      </c>
      <c r="C27" s="4">
        <v>0</v>
      </c>
      <c r="D27" s="20">
        <f t="shared" si="1"/>
        <v>0</v>
      </c>
      <c r="E27" s="22">
        <v>20</v>
      </c>
      <c r="F27" s="23">
        <f t="shared" si="0"/>
        <v>65.910000000000011</v>
      </c>
      <c r="G27" s="22">
        <v>80</v>
      </c>
      <c r="H27" s="23">
        <f t="shared" si="2"/>
        <v>263.64000000000004</v>
      </c>
      <c r="I27" s="23">
        <v>0</v>
      </c>
      <c r="J27" s="23">
        <v>0</v>
      </c>
      <c r="K27" s="23">
        <v>0</v>
      </c>
      <c r="L27" s="23">
        <v>0</v>
      </c>
      <c r="M27" s="21">
        <v>329.55</v>
      </c>
    </row>
    <row r="28" spans="1:13" ht="15.75">
      <c r="A28" s="9" t="s">
        <v>51</v>
      </c>
      <c r="B28" s="6" t="s">
        <v>45</v>
      </c>
      <c r="C28" s="4"/>
      <c r="D28" s="20">
        <f t="shared" si="1"/>
        <v>0</v>
      </c>
      <c r="E28" s="22">
        <v>20</v>
      </c>
      <c r="F28" s="23">
        <f t="shared" si="0"/>
        <v>112.404</v>
      </c>
      <c r="G28" s="22">
        <v>80</v>
      </c>
      <c r="H28" s="23">
        <f t="shared" si="2"/>
        <v>449.61599999999999</v>
      </c>
      <c r="I28" s="23"/>
      <c r="J28" s="23"/>
      <c r="K28" s="23"/>
      <c r="L28" s="23"/>
      <c r="M28" s="21">
        <v>562.02</v>
      </c>
    </row>
    <row r="29" spans="1:13" ht="15.75">
      <c r="A29" s="9" t="s">
        <v>52</v>
      </c>
      <c r="B29" s="6" t="s">
        <v>11</v>
      </c>
      <c r="C29" s="22">
        <v>30</v>
      </c>
      <c r="D29" s="23">
        <f t="shared" si="1"/>
        <v>8394.7049999999999</v>
      </c>
      <c r="E29" s="22">
        <v>35</v>
      </c>
      <c r="F29" s="23">
        <f t="shared" si="0"/>
        <v>9793.8224999999984</v>
      </c>
      <c r="G29" s="22">
        <v>35</v>
      </c>
      <c r="H29" s="23">
        <f t="shared" si="2"/>
        <v>9793.8224999999984</v>
      </c>
      <c r="I29" s="23">
        <v>0</v>
      </c>
      <c r="J29" s="23">
        <v>0</v>
      </c>
      <c r="K29" s="23">
        <v>0</v>
      </c>
      <c r="L29" s="23">
        <v>0</v>
      </c>
      <c r="M29" s="21">
        <v>27982.35</v>
      </c>
    </row>
    <row r="30" spans="1:13" ht="15.75">
      <c r="A30" s="9" t="s">
        <v>53</v>
      </c>
      <c r="B30" s="6" t="s">
        <v>12</v>
      </c>
      <c r="C30" s="4">
        <v>0</v>
      </c>
      <c r="D30" s="20">
        <f t="shared" si="1"/>
        <v>0</v>
      </c>
      <c r="E30" s="4">
        <v>0</v>
      </c>
      <c r="F30" s="20">
        <f t="shared" si="0"/>
        <v>0</v>
      </c>
      <c r="G30" s="22">
        <v>100</v>
      </c>
      <c r="H30" s="23">
        <f t="shared" si="2"/>
        <v>5472.88</v>
      </c>
      <c r="I30" s="23">
        <v>0</v>
      </c>
      <c r="J30" s="23">
        <v>0</v>
      </c>
      <c r="K30" s="23">
        <v>0</v>
      </c>
      <c r="L30" s="23">
        <v>0</v>
      </c>
      <c r="M30" s="21">
        <v>5472.88</v>
      </c>
    </row>
    <row r="31" spans="1:13" ht="15.75">
      <c r="A31" s="9" t="s">
        <v>55</v>
      </c>
      <c r="B31" s="6" t="s">
        <v>13</v>
      </c>
      <c r="C31" s="22">
        <v>30</v>
      </c>
      <c r="D31" s="23">
        <f t="shared" si="1"/>
        <v>1984.605</v>
      </c>
      <c r="E31" s="22">
        <v>35</v>
      </c>
      <c r="F31" s="23">
        <f t="shared" si="0"/>
        <v>2315.3724999999999</v>
      </c>
      <c r="G31" s="22">
        <v>35</v>
      </c>
      <c r="H31" s="23">
        <f t="shared" si="2"/>
        <v>2315.3724999999999</v>
      </c>
      <c r="I31" s="23">
        <v>0</v>
      </c>
      <c r="J31" s="23">
        <v>0</v>
      </c>
      <c r="K31" s="23">
        <v>0</v>
      </c>
      <c r="L31" s="23">
        <v>0</v>
      </c>
      <c r="M31" s="21">
        <v>6615.35</v>
      </c>
    </row>
    <row r="32" spans="1:13" ht="15.75">
      <c r="A32" s="9"/>
      <c r="B32" s="3" t="s">
        <v>38</v>
      </c>
      <c r="C32" s="11"/>
      <c r="D32" s="11">
        <f>SUM(D11:D31)</f>
        <v>84661.276559999998</v>
      </c>
      <c r="E32" s="11"/>
      <c r="F32" s="11">
        <f>SUM(F11:F31)</f>
        <v>123365.38676999998</v>
      </c>
      <c r="G32" s="11"/>
      <c r="H32" s="11">
        <f>SUM(H11:H31)</f>
        <v>52350.685720000001</v>
      </c>
      <c r="I32" s="11"/>
      <c r="J32" s="11">
        <f>SUM(J11:J31)</f>
        <v>0</v>
      </c>
      <c r="K32" s="11"/>
      <c r="L32" s="11">
        <f>SUM(L11:L31)</f>
        <v>0</v>
      </c>
      <c r="M32" s="12">
        <f>SUM(M11:M31)</f>
        <v>260377.34904999996</v>
      </c>
    </row>
    <row r="33" spans="1:13" ht="15.75">
      <c r="A33" s="9"/>
      <c r="B33" s="3" t="s">
        <v>57</v>
      </c>
      <c r="C33" s="11"/>
      <c r="D33" s="11">
        <f>D32*0.2497</f>
        <v>21139.920757032</v>
      </c>
      <c r="E33" s="11"/>
      <c r="F33" s="11">
        <f>F32*0.2497</f>
        <v>30804.337076468997</v>
      </c>
      <c r="G33" s="11"/>
      <c r="H33" s="11">
        <f>H32*0.2497</f>
        <v>13071.966224284</v>
      </c>
      <c r="I33" s="11"/>
      <c r="J33" s="11">
        <f>J32*0.2409</f>
        <v>0</v>
      </c>
      <c r="K33" s="11"/>
      <c r="L33" s="11">
        <f>L32*0.2409</f>
        <v>0</v>
      </c>
      <c r="M33" s="12">
        <f>D33+H33+F33</f>
        <v>65016.224057784995</v>
      </c>
    </row>
    <row r="34" spans="1:13" ht="15.75">
      <c r="A34" s="9"/>
      <c r="B34" s="15" t="s">
        <v>43</v>
      </c>
      <c r="C34" s="14">
        <f>(D34/M34)*100</f>
        <v>32.51483927802898</v>
      </c>
      <c r="D34" s="16">
        <f>D32+D33</f>
        <v>105801.197317032</v>
      </c>
      <c r="E34" s="14">
        <f>(F34/M34)*100</f>
        <v>47.37946185415317</v>
      </c>
      <c r="F34" s="19">
        <f>F32+F33</f>
        <v>154169.72384646899</v>
      </c>
      <c r="G34" s="11">
        <f>(H34/M34)*100</f>
        <v>20.105698867817861</v>
      </c>
      <c r="H34" s="19">
        <f>H32+H33</f>
        <v>65422.651944284</v>
      </c>
      <c r="I34" s="14">
        <f>(J34/M34)*100</f>
        <v>0</v>
      </c>
      <c r="J34" s="16">
        <f>J32+J33</f>
        <v>0</v>
      </c>
      <c r="K34" s="14">
        <f>(L34/M34)*100</f>
        <v>0</v>
      </c>
      <c r="L34" s="16">
        <f>L32+L33</f>
        <v>0</v>
      </c>
      <c r="M34" s="17">
        <f>M32+M33</f>
        <v>325393.57310778496</v>
      </c>
    </row>
    <row r="35" spans="1:13" ht="16.5" thickBot="1">
      <c r="A35" s="13"/>
      <c r="B35" s="18" t="s">
        <v>42</v>
      </c>
      <c r="C35" s="11"/>
      <c r="D35" s="19"/>
      <c r="E35" s="19"/>
      <c r="F35" s="11"/>
      <c r="G35" s="11">
        <f>C34+G34+E34</f>
        <v>100</v>
      </c>
      <c r="H35" s="19">
        <f>H34+D34+F34</f>
        <v>325393.57310778496</v>
      </c>
      <c r="I35" s="11">
        <f>I34+G35</f>
        <v>100</v>
      </c>
      <c r="J35" s="19">
        <f>J34+H35</f>
        <v>325393.57310778496</v>
      </c>
      <c r="K35" s="11">
        <f>K34+I35</f>
        <v>100</v>
      </c>
      <c r="L35" s="19">
        <f>L34+J35</f>
        <v>325393.57310778496</v>
      </c>
      <c r="M35" s="19"/>
    </row>
    <row r="36" spans="1:13" ht="15" customHeight="1">
      <c r="A36" s="27" t="s">
        <v>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</sheetData>
  <mergeCells count="9">
    <mergeCell ref="A36:M36"/>
    <mergeCell ref="A1:M3"/>
    <mergeCell ref="I9:J9"/>
    <mergeCell ref="K9:L9"/>
    <mergeCell ref="C9:D9"/>
    <mergeCell ref="G9:H9"/>
    <mergeCell ref="A4:M6"/>
    <mergeCell ref="A7:M8"/>
    <mergeCell ref="E9:F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  FISICO FINANÇEIRO</vt:lpstr>
      <vt:lpstr>'CRONOGRAMA  FISICO FINANÇEIRO'!Area_de_impressao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Orides</dc:creator>
  <cp:lastModifiedBy>corpo de bombeiros</cp:lastModifiedBy>
  <cp:lastPrinted>2013-12-27T20:10:00Z</cp:lastPrinted>
  <dcterms:created xsi:type="dcterms:W3CDTF">2013-05-07T12:26:04Z</dcterms:created>
  <dcterms:modified xsi:type="dcterms:W3CDTF">2014-06-04T14:46:00Z</dcterms:modified>
</cp:coreProperties>
</file>